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8_{C6631599-BE11-46B5-BD6D-5336A97CA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JUNI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3" i="1"/>
  <c r="C26" i="1"/>
  <c r="C22" i="1"/>
  <c r="C17" i="1"/>
  <c r="C27" i="1" l="1"/>
  <c r="C28" i="1"/>
  <c r="C39" i="1" l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<sst xmlns="http://schemas.openxmlformats.org/spreadsheetml/2006/main" count="40" uniqueCount="39">
  <si>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</si>
  <si>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BALANCE GENERAL</t>
  </si>
  <si>
    <t>(VALORES EN RD$)</t>
  </si>
  <si>
    <t>ACTIVOS</t>
  </si>
  <si>
    <t>ACTIVOS CORRIENTES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</si>
  <si>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</si>
  <si>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</si>
  <si>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</si>
  <si>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</si>
  <si>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</si>
  <si>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</si>
  <si>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</si>
  <si>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</si>
  <si>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</si>
  <si>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</si>
  <si>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</si>
  <si>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</si>
  <si>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</si>
  <si>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</si>
  <si>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</si>
  <si>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</si>
  <si>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</si>
  <si>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</si>
  <si>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</si>
  <si>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Olga L. Abreu</t>
  </si>
  <si>
    <t>Carlos Martínez</t>
  </si>
  <si>
    <t>Aux. de Contabilidad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</si>
  <si>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</si>
  <si>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</si>
  <si>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</si>
  <si>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</si>
  <si>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SEGURO DE VEHÍCULOS</t>
  </si>
  <si>
    <t>DIRECCIÓN GENERAL DEL CATASTRO NACIONAL</t>
  </si>
  <si>
    <t>REPÚBLICA DOMINICANA</t>
  </si>
  <si>
    <t>Enc. Div. Financiera</t>
  </si>
  <si>
    <t>APROPIACIÓN NO PROGRAMADA</t>
  </si>
  <si>
    <t>DEPRECIACIÓN ACUMULADA</t>
  </si>
  <si>
    <t>DEPÓSITOS Y FIANZAS</t>
  </si>
  <si>
    <t>AL 30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</si>
</sst>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8" fontId="8" fillId="0" borderId="0" xfId="0" applyNumberFormat="1" applyFont="1" applyAlignment="1">
      <alignment wrapText="1"/>
    </xf>
    <xf numFmtId="0" fontId="6" fillId="0" borderId="0" xfId="2" applyFont="1" applyAlignment="1">
      <alignment vertical="center"/>
    </xf>
    <xf numFmtId="4" fontId="5" fillId="0" borderId="0" xfId="0" applyNumberFormat="1" applyFont="1"/>
    <xf numFmtId="0" fontId="7" fillId="0" borderId="0" xfId="2" applyFont="1" applyAlignment="1">
      <alignment vertical="center"/>
    </xf>
    <xf numFmtId="43" fontId="5" fillId="0" borderId="0" xfId="1" applyFont="1" applyFill="1"/>
    <xf numFmtId="43" fontId="9" fillId="0" borderId="0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 vertical="center"/>
    </xf>
    <xf numFmtId="0" fontId="3" fillId="0" borderId="0" xfId="2" applyAlignment="1"/>
    <xf numFmtId="43" fontId="9" fillId="0" borderId="0" xfId="1" applyFont="1" applyFill="1" applyAlignment="1"/>
    <xf numFmtId="4" fontId="0" fillId="0" borderId="0" xfId="0" applyNumberFormat="1"/>
    <xf numFmtId="43" fontId="5" fillId="0" borderId="0" xfId="0" applyNumberFormat="1" applyFont="1"/>
    <xf numFmtId="43" fontId="10" fillId="0" borderId="0" xfId="1" applyFont="1" applyFill="1" applyAlignment="1"/>
    <xf numFmtId="43" fontId="5" fillId="0" borderId="0" xfId="1" applyFont="1"/>
    <xf numFmtId="43" fontId="11" fillId="0" borderId="0" xfId="0" applyNumberFormat="1" applyFont="1"/>
    <xf numFmtId="43" fontId="12" fillId="0" borderId="0" xfId="1" applyFont="1" applyFill="1"/>
    <xf numFmtId="43" fontId="10" fillId="0" borderId="2" xfId="1" applyFont="1" applyFill="1" applyBorder="1" applyAlignment="1"/>
    <xf numFmtId="43" fontId="3" fillId="0" borderId="0" xfId="1" applyFont="1" applyFill="1" applyAlignment="1"/>
    <xf numFmtId="0" fontId="10" fillId="0" borderId="0" xfId="2" applyFont="1" applyAlignment="1"/>
    <xf numFmtId="0" fontId="13" fillId="0" borderId="0" xfId="2" applyFont="1" applyAlignment="1"/>
    <xf numFmtId="0" fontId="14" fillId="0" borderId="0" xfId="0" applyFont="1"/>
    <xf numFmtId="0" fontId="9" fillId="0" borderId="0" xfId="2" applyFont="1" applyAlignment="1"/>
    <xf numFmtId="43" fontId="10" fillId="0" borderId="0" xfId="1" applyFont="1" applyFill="1" applyBorder="1" applyAlignment="1">
      <alignment horizontal="right"/>
    </xf>
    <xf numFmtId="43" fontId="7" fillId="0" borderId="0" xfId="1" applyFont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15" fillId="0" borderId="0" xfId="1" applyFont="1"/>
    <xf numFmtId="164" fontId="5" fillId="0" borderId="0" xfId="0" applyNumberFormat="1" applyFont="1"/>
    <xf numFmtId="0" fontId="3" fillId="0" borderId="0" xfId="2" applyFill="1" applyAlignment="1">
      <alignment horizontal="center" vertical="center" wrapText="1"/>
    </xf>
    <xf numFmtId="0" fontId="3" fillId="0" borderId="0" xfId="2" applyFill="1" applyAlignment="1">
      <alignment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2" fillId="0" borderId="0" xfId="0" applyFont="1"/>
    <xf numFmtId="0" fontId="16" fillId="0" borderId="0" xfId="0" applyFont="1" applyAlignment="1">
      <alignment vertical="center"/>
    </xf>
    <xf numFmtId="43" fontId="14" fillId="0" borderId="0" xfId="1" applyFont="1"/>
    <xf numFmtId="43" fontId="14" fillId="0" borderId="0" xfId="0" applyNumberFormat="1" applyFont="1"/>
    <xf numFmtId="0" fontId="5" fillId="2" borderId="0" xfId="0" applyFont="1" applyFill="1"/>
    <xf numFmtId="43" fontId="12" fillId="2" borderId="3" xfId="1" applyFont="1" applyFill="1" applyBorder="1"/>
    <xf numFmtId="0" fontId="14" fillId="2" borderId="0" xfId="0" applyFont="1" applyFill="1"/>
    <xf numFmtId="43" fontId="13" fillId="2" borderId="0" xfId="1" applyFont="1" applyFill="1" applyAlignment="1"/>
    <xf numFmtId="43" fontId="12" fillId="2" borderId="0" xfId="3" applyFont="1" applyFill="1"/>
    <xf numFmtId="43" fontId="12" fillId="2" borderId="0" xfId="1" applyFont="1" applyFill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ill="1" applyAlignment="1">
      <alignment horizontal="center" wrapText="1"/>
    </xf>
    <xf numFmtId="0" fontId="10" fillId="0" borderId="0" xfId="2" applyFont="1" applyFill="1" applyAlignment="1">
      <alignment horizontal="center" wrapText="1"/>
    </xf>
    <xf numFmtId="0" fontId="3" fillId="0" borderId="0" xfId="2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11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98429</xdr:rowOff>
    </xdr:from>
    <xdr:to>
      <xdr:col>0</xdr:col>
      <xdr:colOff>638176</xdr:colOff>
      <xdr:row>4</xdr:row>
      <xdr:rowOff>158031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8C63C7B-7B44-4688-968E-936E406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035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501650</xdr:colOff>
      <xdr:row>1</xdr:row>
      <xdr:rowOff>124453</xdr:rowOff>
    </xdr:from>
    <xdr:to>
      <xdr:col>2</xdr:col>
      <xdr:colOff>1114425</xdr:colOff>
      <xdr:row>4</xdr:row>
      <xdr:rowOff>76200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EC8527C-3AE6-4401-BBC8-20BEB903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525" y="286378"/>
          <a:ext cx="612775" cy="52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738189</xdr:colOff>
      <xdr:row>1</xdr:row>
      <xdr:rowOff>85724</xdr:rowOff>
    </xdr:from>
    <xdr:to>
      <xdr:col>0</xdr:col>
      <xdr:colOff>1658939</xdr:colOff>
      <xdr:row>5</xdr:row>
      <xdr:rowOff>18060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16712456-46BD-4405-80D5-61415D8F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247649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"/>
  <sheetViews>
    <sheetView tabSelected="1" view="pageBreakPreview" zoomScaleNormal="100" zoomScaleSheetLayoutView="100" workbookViewId="0">
      <selection activeCell="A19" sqref="A19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1" bestFit="1" customWidth="1"/>
    <col min="5" max="5" width="12.42578125" style="1" bestFit="1" customWidth="1"/>
    <col min="6" max="16384" width="11.42578125" style="1"/>
  </cols>
  <sheetData>
    <row r="2" spans="1:3" ht="15" x14ac:dyDescent="0.3">
      <c r="A2" s="45" t="s">
        <v>0</v>
      </c>
      <c r="B2" s="45"/>
      <c r="C2" s="45"/>
    </row>
    <row r="3" spans="1:3" ht="15" x14ac:dyDescent="0.3">
      <c r="A3" s="45" t="s">
        <v>33</v>
      </c>
      <c r="B3" s="45"/>
      <c r="C3" s="45"/>
    </row>
    <row r="4" spans="1:3" ht="15" x14ac:dyDescent="0.3">
      <c r="A4" s="45" t="s">
        <v>32</v>
      </c>
      <c r="B4" s="45"/>
      <c r="C4" s="45"/>
    </row>
    <row r="7" spans="1:3" x14ac:dyDescent="0.2">
      <c r="A7" s="46" t="s">
        <v>1</v>
      </c>
      <c r="B7" s="46"/>
      <c r="C7" s="46"/>
    </row>
    <row r="8" spans="1:3" x14ac:dyDescent="0.2">
      <c r="A8" s="47" t="s">
        <v>38</v>
      </c>
      <c r="B8" s="47"/>
      <c r="C8" s="47"/>
    </row>
    <row r="9" spans="1:3" x14ac:dyDescent="0.2">
      <c r="A9" s="47" t="s">
        <v>2</v>
      </c>
      <c r="B9" s="47"/>
      <c r="C9" s="47"/>
    </row>
    <row r="11" spans="1:3" ht="23.25" customHeight="1" x14ac:dyDescent="0.5">
      <c r="A11" s="2" t="s">
        <v>3</v>
      </c>
      <c r="C11" s="3"/>
    </row>
    <row r="12" spans="1:3" x14ac:dyDescent="0.2">
      <c r="A12" s="4"/>
      <c r="C12" s="5"/>
    </row>
    <row r="13" spans="1:3" x14ac:dyDescent="0.2">
      <c r="A13" s="4" t="s">
        <v>4</v>
      </c>
      <c r="C13" s="5"/>
    </row>
    <row r="14" spans="1:3" x14ac:dyDescent="0.2">
      <c r="A14" s="6" t="s">
        <v>35</v>
      </c>
      <c r="C14" s="7">
        <v>188608883.38999999</v>
      </c>
    </row>
    <row r="15" spans="1:3" x14ac:dyDescent="0.2">
      <c r="A15" s="6" t="s">
        <v>5</v>
      </c>
      <c r="C15" s="8" t="s">
        <v>6</v>
      </c>
    </row>
    <row r="16" spans="1:3" x14ac:dyDescent="0.2">
      <c r="A16" s="6" t="s">
        <v>7</v>
      </c>
      <c r="C16" s="8">
        <v>4138848.37</v>
      </c>
    </row>
    <row r="17" spans="1:7" x14ac:dyDescent="0.2">
      <c r="A17" s="4" t="s">
        <v>8</v>
      </c>
      <c r="C17" s="9">
        <f>SUM(C14:C16)</f>
        <v>192747731.75999999</v>
      </c>
    </row>
    <row r="18" spans="1:7" x14ac:dyDescent="0.2">
      <c r="A18" s="10"/>
      <c r="C18" s="11"/>
    </row>
    <row r="19" spans="1:7" x14ac:dyDescent="0.2">
      <c r="A19" s="4" t="s">
        <v>9</v>
      </c>
      <c r="C19" s="11"/>
    </row>
    <row r="20" spans="1:7" ht="15" x14ac:dyDescent="0.25">
      <c r="A20" s="6" t="s">
        <v>10</v>
      </c>
      <c r="C20" s="12">
        <v>95252103.629999995</v>
      </c>
    </row>
    <row r="21" spans="1:7" ht="15" x14ac:dyDescent="0.25">
      <c r="A21" s="6" t="s">
        <v>36</v>
      </c>
      <c r="C21" s="12">
        <v>62276634.719999999</v>
      </c>
    </row>
    <row r="22" spans="1:7" x14ac:dyDescent="0.2">
      <c r="A22" s="4"/>
      <c r="B22" s="13"/>
      <c r="C22" s="14">
        <f>+C20-C21</f>
        <v>32975468.909999996</v>
      </c>
    </row>
    <row r="23" spans="1:7" x14ac:dyDescent="0.2">
      <c r="A23" s="6" t="s">
        <v>31</v>
      </c>
      <c r="B23" s="15"/>
      <c r="C23" s="7">
        <v>190607.68</v>
      </c>
      <c r="E23" s="15"/>
    </row>
    <row r="24" spans="1:7" x14ac:dyDescent="0.2">
      <c r="A24" s="6" t="s">
        <v>37</v>
      </c>
      <c r="C24" s="11">
        <v>1000000</v>
      </c>
    </row>
    <row r="25" spans="1:7" x14ac:dyDescent="0.2">
      <c r="A25" s="6" t="s">
        <v>11</v>
      </c>
      <c r="B25" s="16"/>
      <c r="C25" s="17">
        <v>138201.35</v>
      </c>
      <c r="E25" s="15"/>
      <c r="F25" s="13"/>
    </row>
    <row r="26" spans="1:7" x14ac:dyDescent="0.2">
      <c r="A26" s="6"/>
      <c r="C26" s="14">
        <f>SUM(C23:C25)</f>
        <v>1328809.03</v>
      </c>
      <c r="E26" s="15"/>
    </row>
    <row r="27" spans="1:7" x14ac:dyDescent="0.2">
      <c r="A27" s="4" t="s">
        <v>9</v>
      </c>
      <c r="C27" s="9">
        <f>+C22+C26</f>
        <v>34304277.939999998</v>
      </c>
    </row>
    <row r="28" spans="1:7" ht="13.5" thickBot="1" x14ac:dyDescent="0.25">
      <c r="A28" s="4" t="s">
        <v>12</v>
      </c>
      <c r="C28" s="18">
        <f>+C17+C27</f>
        <v>227052009.69999999</v>
      </c>
    </row>
    <row r="29" spans="1:7" ht="13.5" thickTop="1" x14ac:dyDescent="0.2">
      <c r="A29" s="10"/>
      <c r="C29" s="19"/>
    </row>
    <row r="30" spans="1:7" x14ac:dyDescent="0.2">
      <c r="A30" s="20" t="s">
        <v>13</v>
      </c>
      <c r="C30" s="19"/>
    </row>
    <row r="31" spans="1:7" x14ac:dyDescent="0.2">
      <c r="A31" s="20" t="s">
        <v>14</v>
      </c>
      <c r="C31" s="8"/>
      <c r="G31" s="15"/>
    </row>
    <row r="32" spans="1:7" x14ac:dyDescent="0.2">
      <c r="A32" s="10" t="s">
        <v>15</v>
      </c>
      <c r="B32" s="38"/>
      <c r="C32" s="39">
        <v>486365</v>
      </c>
    </row>
    <row r="33" spans="1:6" s="22" customFormat="1" x14ac:dyDescent="0.2">
      <c r="A33" s="21" t="s">
        <v>16</v>
      </c>
      <c r="B33" s="40"/>
      <c r="C33" s="41">
        <f>+C32</f>
        <v>486365</v>
      </c>
    </row>
    <row r="34" spans="1:6" s="22" customFormat="1" x14ac:dyDescent="0.2">
      <c r="A34" s="21"/>
      <c r="B34" s="40"/>
      <c r="C34" s="41"/>
      <c r="D34" s="37"/>
      <c r="E34" s="36"/>
    </row>
    <row r="35" spans="1:6" s="22" customFormat="1" x14ac:dyDescent="0.2">
      <c r="A35" s="20" t="s">
        <v>17</v>
      </c>
      <c r="B35" s="40"/>
      <c r="C35" s="41"/>
    </row>
    <row r="36" spans="1:6" s="22" customFormat="1" x14ac:dyDescent="0.2">
      <c r="A36" s="23" t="s">
        <v>18</v>
      </c>
      <c r="B36" s="42"/>
      <c r="C36" s="43">
        <v>1699365</v>
      </c>
      <c r="E36" s="37"/>
    </row>
    <row r="37" spans="1:6" s="22" customFormat="1" x14ac:dyDescent="0.2">
      <c r="A37" s="21" t="s">
        <v>19</v>
      </c>
      <c r="C37" s="24">
        <f>+C36</f>
        <v>1699365</v>
      </c>
      <c r="D37" s="36"/>
      <c r="E37" s="37"/>
    </row>
    <row r="38" spans="1:6" x14ac:dyDescent="0.2">
      <c r="A38" s="10"/>
      <c r="C38" s="19"/>
    </row>
    <row r="39" spans="1:6" x14ac:dyDescent="0.2">
      <c r="A39" s="6" t="s">
        <v>20</v>
      </c>
      <c r="C39" s="25">
        <f>+C28-C33-C37</f>
        <v>224866279.69999999</v>
      </c>
    </row>
    <row r="40" spans="1:6" ht="13.5" thickBot="1" x14ac:dyDescent="0.25">
      <c r="A40" s="4" t="s">
        <v>21</v>
      </c>
      <c r="C40" s="26">
        <f>+C39+C33+C37</f>
        <v>227052009.69999999</v>
      </c>
    </row>
    <row r="41" spans="1:6" ht="13.5" thickTop="1" x14ac:dyDescent="0.2">
      <c r="A41" s="10"/>
      <c r="C41" s="27"/>
    </row>
    <row r="42" spans="1:6" x14ac:dyDescent="0.2">
      <c r="A42" s="10"/>
      <c r="C42" s="28"/>
    </row>
    <row r="43" spans="1:6" x14ac:dyDescent="0.2">
      <c r="A43" s="10"/>
      <c r="C43" s="15"/>
    </row>
    <row r="44" spans="1:6" x14ac:dyDescent="0.2">
      <c r="A44" s="10"/>
      <c r="C44" s="15"/>
    </row>
    <row r="45" spans="1:6" x14ac:dyDescent="0.2">
      <c r="A45" s="29" t="s">
        <v>22</v>
      </c>
      <c r="B45" s="48" t="s">
        <v>23</v>
      </c>
      <c r="C45" s="48"/>
      <c r="D45" s="30"/>
      <c r="E45" s="30"/>
      <c r="F45" s="30"/>
    </row>
    <row r="46" spans="1:6" x14ac:dyDescent="0.2">
      <c r="A46" s="31" t="s">
        <v>24</v>
      </c>
      <c r="B46" s="49" t="s">
        <v>25</v>
      </c>
      <c r="C46" s="49"/>
      <c r="D46" s="32"/>
      <c r="E46" s="32"/>
      <c r="F46" s="32"/>
    </row>
    <row r="47" spans="1:6" x14ac:dyDescent="0.2">
      <c r="A47" s="29" t="s">
        <v>26</v>
      </c>
      <c r="B47" s="48" t="s">
        <v>34</v>
      </c>
      <c r="C47" s="48"/>
      <c r="D47" s="30"/>
      <c r="E47" s="30"/>
      <c r="F47" s="30"/>
    </row>
    <row r="48" spans="1:6" x14ac:dyDescent="0.2">
      <c r="A48" s="29"/>
      <c r="B48" s="33"/>
      <c r="C48" s="33"/>
      <c r="D48" s="30"/>
      <c r="E48" s="30"/>
      <c r="F48" s="30"/>
    </row>
    <row r="49" spans="1:6" x14ac:dyDescent="0.2">
      <c r="A49" s="29"/>
      <c r="B49" s="33"/>
      <c r="C49" s="33"/>
      <c r="D49" s="30"/>
      <c r="E49" s="30"/>
      <c r="F49" s="30"/>
    </row>
    <row r="50" spans="1:6" x14ac:dyDescent="0.2">
      <c r="A50" s="29"/>
      <c r="B50" s="33"/>
      <c r="C50" s="33"/>
      <c r="D50" s="30"/>
      <c r="E50" s="30"/>
      <c r="F50" s="30"/>
    </row>
    <row r="51" spans="1:6" x14ac:dyDescent="0.2">
      <c r="A51" s="29"/>
      <c r="B51" s="33"/>
      <c r="C51" s="33"/>
      <c r="D51" s="30"/>
      <c r="E51" s="30"/>
      <c r="F51" s="30"/>
    </row>
    <row r="52" spans="1:6" x14ac:dyDescent="0.2">
      <c r="A52" s="29"/>
      <c r="B52" s="33"/>
      <c r="C52" s="33"/>
      <c r="D52" s="30"/>
      <c r="E52" s="30"/>
      <c r="F52" s="30"/>
    </row>
    <row r="53" spans="1:6" x14ac:dyDescent="0.2">
      <c r="A53" s="29"/>
      <c r="B53" s="33"/>
      <c r="C53" s="33"/>
      <c r="D53" s="30"/>
      <c r="E53" s="30"/>
      <c r="F53" s="30"/>
    </row>
    <row r="54" spans="1:6" x14ac:dyDescent="0.2">
      <c r="A54" s="50" t="s">
        <v>27</v>
      </c>
      <c r="B54" s="50"/>
      <c r="C54" s="50"/>
      <c r="D54" s="28"/>
    </row>
    <row r="55" spans="1:6" ht="15" x14ac:dyDescent="0.25">
      <c r="A55" s="51" t="s">
        <v>28</v>
      </c>
      <c r="B55" s="51"/>
      <c r="C55" s="51"/>
      <c r="D55" s="34"/>
      <c r="E55" s="34"/>
      <c r="F55" s="34"/>
    </row>
    <row r="56" spans="1:6" ht="15" x14ac:dyDescent="0.25">
      <c r="A56" s="44" t="s">
        <v>29</v>
      </c>
      <c r="B56" s="44"/>
      <c r="C56" s="44"/>
      <c r="D56"/>
      <c r="E56"/>
      <c r="F56"/>
    </row>
    <row r="58" spans="1:6" x14ac:dyDescent="0.2">
      <c r="A58" s="10"/>
    </row>
    <row r="61" spans="1:6" x14ac:dyDescent="0.2">
      <c r="A61" s="1" t="s">
        <v>30</v>
      </c>
    </row>
    <row r="62" spans="1:6" x14ac:dyDescent="0.2">
      <c r="A62" s="6"/>
    </row>
    <row r="63" spans="1:6" x14ac:dyDescent="0.2">
      <c r="A63" s="6"/>
    </row>
    <row r="64" spans="1:6" x14ac:dyDescent="0.2">
      <c r="A64" s="35"/>
    </row>
  </sheetData>
  <mergeCells count="12">
    <mergeCell ref="A56:C56"/>
    <mergeCell ref="A2:C2"/>
    <mergeCell ref="A3:C3"/>
    <mergeCell ref="A4:C4"/>
    <mergeCell ref="A7:C7"/>
    <mergeCell ref="A8:C8"/>
    <mergeCell ref="A9:C9"/>
    <mergeCell ref="B45:C45"/>
    <mergeCell ref="B46:C46"/>
    <mergeCell ref="B47:C47"/>
    <mergeCell ref="A54:C54"/>
    <mergeCell ref="A55:C55"/>
  </mergeCell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AA092-60DE-4202-A0D9-CB3687D4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FB902-C05E-44BF-87B5-BF9E70CFB3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0CD0F7-1050-48F3-B943-0531AAB8E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cp:lastPrinted>2022-07-01T19:48:14Z</cp:lastPrinted>
  <dcterms:created xsi:type="dcterms:W3CDTF">2022-04-04T19:22:03Z</dcterms:created>
  <dcterms:modified xsi:type="dcterms:W3CDTF">2022-07-06T13:32:10Z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